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age\Desktop\"/>
    </mc:Choice>
  </mc:AlternateContent>
  <bookViews>
    <workbookView xWindow="0" yWindow="0" windowWidth="22515" windowHeight="8205"/>
  </bookViews>
  <sheets>
    <sheet name="Sheet1" sheetId="1" r:id="rId1"/>
  </sheets>
  <calcPr calcId="17102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8" i="1"/>
  <c r="G27" i="1"/>
  <c r="G24" i="1"/>
  <c r="G25" i="1"/>
  <c r="G26" i="1"/>
  <c r="G23" i="1"/>
  <c r="G20" i="1"/>
  <c r="G21" i="1"/>
  <c r="G22" i="1"/>
  <c r="G19" i="1"/>
  <c r="G16" i="1"/>
  <c r="G17" i="1"/>
  <c r="G18" i="1"/>
  <c r="G15" i="1"/>
  <c r="G12" i="1"/>
  <c r="G13" i="1"/>
  <c r="G14" i="1"/>
  <c r="G11" i="1"/>
  <c r="G8" i="1"/>
  <c r="G9" i="1"/>
  <c r="G10" i="1"/>
  <c r="G7" i="1"/>
  <c r="G4" i="1"/>
  <c r="G5" i="1"/>
  <c r="G6" i="1"/>
  <c r="G3" i="1"/>
  <c r="G32" i="1"/>
  <c r="F27" i="1"/>
  <c r="F23" i="1"/>
  <c r="F19" i="1"/>
  <c r="F15" i="1"/>
  <c r="F11" i="1"/>
  <c r="F7" i="1"/>
  <c r="F3" i="1"/>
  <c r="F31" i="1"/>
  <c r="E23" i="1"/>
  <c r="E19" i="1"/>
  <c r="E15" i="1"/>
  <c r="E11" i="1"/>
  <c r="E7" i="1"/>
  <c r="E3" i="1"/>
  <c r="E30" i="1"/>
  <c r="D29" i="1"/>
  <c r="H3" i="1"/>
  <c r="H15" i="1"/>
  <c r="H19" i="1"/>
  <c r="H23" i="1"/>
  <c r="H27" i="1"/>
  <c r="H4" i="1"/>
  <c r="H8" i="1"/>
  <c r="H12" i="1"/>
  <c r="H16" i="1"/>
  <c r="H20" i="1"/>
  <c r="H24" i="1"/>
  <c r="H28" i="1"/>
  <c r="H5" i="1"/>
  <c r="H13" i="1"/>
  <c r="H17" i="1"/>
  <c r="H21" i="1"/>
  <c r="H25" i="1"/>
  <c r="H31" i="1"/>
  <c r="H6" i="1"/>
  <c r="H10" i="1"/>
  <c r="H14" i="1"/>
  <c r="H18" i="1"/>
  <c r="H22" i="1"/>
  <c r="H26" i="1"/>
  <c r="H7" i="1"/>
  <c r="H9" i="1"/>
  <c r="H11" i="1"/>
</calcChain>
</file>

<file path=xl/sharedStrings.xml><?xml version="1.0" encoding="utf-8"?>
<sst xmlns="http://schemas.openxmlformats.org/spreadsheetml/2006/main" count="58" uniqueCount="27">
  <si>
    <t>Cost Proposal Tempalte for: Website Redesign for Spare the Air, A Bay Area Air Quality Management District Website</t>
  </si>
  <si>
    <t>Item</t>
  </si>
  <si>
    <t>Task</t>
  </si>
  <si>
    <t>Role</t>
  </si>
  <si>
    <t>Rate</t>
  </si>
  <si>
    <t>Hours</t>
  </si>
  <si>
    <t>Expenses</t>
  </si>
  <si>
    <t>Total</t>
  </si>
  <si>
    <t xml:space="preserve"> % of Total Cost</t>
  </si>
  <si>
    <t>Current Website Audit and Assessment</t>
  </si>
  <si>
    <t>Proposed Resource Name 1</t>
  </si>
  <si>
    <t>Designer</t>
  </si>
  <si>
    <t>Proposed Resource Name 2</t>
  </si>
  <si>
    <t>Developer</t>
  </si>
  <si>
    <t>Proposed Resource Name 3</t>
  </si>
  <si>
    <t>QA, UX, etc</t>
  </si>
  <si>
    <t>Complete Site Redesign</t>
  </si>
  <si>
    <t>Detailed Description of Components and Functionality Requirements</t>
  </si>
  <si>
    <t>Development Documentation</t>
  </si>
  <si>
    <t>Integration Requirements and Process</t>
  </si>
  <si>
    <t>Support Requirements</t>
  </si>
  <si>
    <t>Status Reporting and Project Management Requirements</t>
  </si>
  <si>
    <t>Project Manager</t>
  </si>
  <si>
    <t>Blended Rate</t>
  </si>
  <si>
    <t>Total Project Hours</t>
  </si>
  <si>
    <t>Total Project  Expenses</t>
  </si>
  <si>
    <t>Project Grand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</si>
</sst>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left" inden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9" fontId="1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0" applyNumberFormat="1"/>
    <xf numFmtId="9" fontId="0" fillId="0" borderId="0" xfId="0" applyNumberFormat="1"/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1" fillId="0" borderId="1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5">
    <dxf>
      <numFmt numFmtId="13" formatCode="0%"/>
    </dxf>
    <dxf>
      <numFmt numFmtId="13" formatCode="0%"/>
    </dxf>
    <dxf>
      <numFmt numFmtId="164" formatCode="&quot;$&quot;#,##0.00"/>
    </dxf>
    <dxf>
      <numFmt numFmtId="164" formatCode="&quot;$&quot;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H33" totalsRowCount="1" headerRowDxfId="14" headerRowBorderDxfId="13">
  <tableColumns count="8">
    <tableColumn id="1" name="Item" dataDxfId="12" totalsRowDxfId="11"/>
    <tableColumn id="2" name="Task" dataDxfId="10" totalsRowDxfId="9"/>
    <tableColumn id="8" name="Role" dataDxfId="8" totalsRowDxfId="7"/>
    <tableColumn id="3" name="Rate" dataDxfId="6" totalsRowDxfId="5"/>
    <tableColumn id="4" name="Hours" dataDxfId="4" totalsRowDxfId="3"/>
    <tableColumn id="5" name="Expenses" totalsRowDxfId="2"/>
    <tableColumn id="7" name="Total"/>
    <tableColumn id="6" name=" % of Total Cost" dataDxfId="1" totalsRowDxfId="0">
      <calculatedColumnFormula>Table1[[#This Row],[Total]]/$G$32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J28" sqref="J28"/>
    </sheetView>
  </sheetViews>
  <sheetFormatPr defaultRowHeight="15" x14ac:dyDescent="0.25"/>
  <cols>
    <col min="1" max="1" width="5.140625" style="3" bestFit="1" customWidth="1"/>
    <col min="2" max="2" width="63.7109375" bestFit="1" customWidth="1"/>
    <col min="3" max="3" width="17.85546875" bestFit="1" customWidth="1"/>
    <col min="4" max="5" width="11" style="3" customWidth="1"/>
    <col min="6" max="7" width="11" customWidth="1"/>
    <col min="8" max="8" width="14.5703125" bestFit="1" customWidth="1"/>
    <col min="9" max="9" width="11" customWidth="1"/>
  </cols>
  <sheetData>
    <row r="1" spans="1:9" ht="18.75" x14ac:dyDescent="0.3">
      <c r="A1" s="21" t="s">
        <v>0</v>
      </c>
      <c r="B1" s="22"/>
      <c r="C1" s="22"/>
      <c r="D1" s="22"/>
      <c r="E1" s="22"/>
      <c r="F1" s="22"/>
      <c r="G1" s="22"/>
      <c r="H1" s="22"/>
    </row>
    <row r="2" spans="1:9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"/>
    </row>
    <row r="3" spans="1:9" s="1" customFormat="1" x14ac:dyDescent="0.25">
      <c r="A3" s="14">
        <v>1</v>
      </c>
      <c r="B3" s="1" t="s">
        <v>9</v>
      </c>
      <c r="D3" s="8"/>
      <c r="E3" s="2">
        <f>SUM(E4:E6)</f>
        <v>6</v>
      </c>
      <c r="F3" s="8">
        <f t="shared" ref="F3" si="0">SUM(F4:F6)</f>
        <v>4.5</v>
      </c>
      <c r="G3" s="8">
        <f>SUM(G4:G6)</f>
        <v>13.5</v>
      </c>
      <c r="H3" s="9">
        <f>Table1[[#This Row],[Total]]/$G$32</f>
        <v>0.18086816720257234</v>
      </c>
      <c r="I3" s="8"/>
    </row>
    <row r="4" spans="1:9" x14ac:dyDescent="0.25">
      <c r="A4" s="3">
        <v>1.1000000000000001</v>
      </c>
      <c r="B4" s="6" t="s">
        <v>10</v>
      </c>
      <c r="C4" s="6" t="s">
        <v>11</v>
      </c>
      <c r="D4" s="7">
        <v>1.25</v>
      </c>
      <c r="E4" s="3">
        <v>2</v>
      </c>
      <c r="F4" s="7">
        <v>1.5</v>
      </c>
      <c r="G4" s="7">
        <f>Table1[[#This Row],[Rate]]*Table1[[#This Row],[Hours]]+Table1[[#This Row],[Expenses]]</f>
        <v>4</v>
      </c>
      <c r="H4" s="12">
        <f>Table1[[#This Row],[Total]]/$G$32</f>
        <v>5.3590568060021437E-2</v>
      </c>
      <c r="I4" s="7"/>
    </row>
    <row r="5" spans="1:9" x14ac:dyDescent="0.25">
      <c r="A5" s="3">
        <v>1.2</v>
      </c>
      <c r="B5" s="6" t="s">
        <v>12</v>
      </c>
      <c r="C5" s="6" t="s">
        <v>13</v>
      </c>
      <c r="D5" s="7">
        <v>1.5</v>
      </c>
      <c r="E5" s="3">
        <v>2</v>
      </c>
      <c r="F5" s="7">
        <v>1.5</v>
      </c>
      <c r="G5" s="7">
        <f>Table1[[#This Row],[Rate]]*Table1[[#This Row],[Hours]]+Table1[[#This Row],[Expenses]]</f>
        <v>4.5</v>
      </c>
      <c r="H5" s="12">
        <f>Table1[[#This Row],[Total]]/$G$32</f>
        <v>6.0289389067524117E-2</v>
      </c>
      <c r="I5" s="7"/>
    </row>
    <row r="6" spans="1:9" x14ac:dyDescent="0.25">
      <c r="A6" s="3">
        <v>1.3</v>
      </c>
      <c r="B6" s="6" t="s">
        <v>14</v>
      </c>
      <c r="C6" s="6" t="s">
        <v>15</v>
      </c>
      <c r="D6" s="7">
        <v>1.75</v>
      </c>
      <c r="E6" s="3">
        <v>2</v>
      </c>
      <c r="F6" s="7">
        <v>1.5</v>
      </c>
      <c r="G6" s="7">
        <f>Table1[[#This Row],[Rate]]*Table1[[#This Row],[Hours]]+Table1[[#This Row],[Expenses]]</f>
        <v>5</v>
      </c>
      <c r="H6" s="12">
        <f>Table1[[#This Row],[Total]]/$G$32</f>
        <v>6.6988210075026797E-2</v>
      </c>
      <c r="I6" s="7"/>
    </row>
    <row r="7" spans="1:9" s="1" customFormat="1" x14ac:dyDescent="0.25">
      <c r="A7" s="14">
        <v>2</v>
      </c>
      <c r="B7" s="1" t="s">
        <v>16</v>
      </c>
      <c r="D7" s="8"/>
      <c r="E7" s="2">
        <f>SUM(E8:E10)</f>
        <v>6</v>
      </c>
      <c r="F7" s="8">
        <f t="shared" ref="F7" si="1">SUM(F8:F10)</f>
        <v>4.5</v>
      </c>
      <c r="G7" s="8">
        <f t="shared" ref="G7" si="2">SUM(G8:G10)</f>
        <v>11.72</v>
      </c>
      <c r="H7" s="9">
        <f>Table1[[#This Row],[Total]]/$G$32</f>
        <v>0.15702036441586281</v>
      </c>
      <c r="I7" s="8"/>
    </row>
    <row r="8" spans="1:9" x14ac:dyDescent="0.25">
      <c r="A8" s="3">
        <v>2.1</v>
      </c>
      <c r="B8" s="6" t="s">
        <v>10</v>
      </c>
      <c r="C8" s="6" t="s">
        <v>11</v>
      </c>
      <c r="D8" s="7">
        <v>1.25</v>
      </c>
      <c r="E8" s="3">
        <v>2</v>
      </c>
      <c r="F8" s="7">
        <v>1.5</v>
      </c>
      <c r="G8" s="7">
        <f>Table1[[#This Row],[Rate]]*Table1[[#This Row],[Hours]]+Table1[[#This Row],[Expenses]]</f>
        <v>4</v>
      </c>
      <c r="H8" s="12">
        <f>Table1[[#This Row],[Total]]/$G$32</f>
        <v>5.3590568060021437E-2</v>
      </c>
      <c r="I8" s="7"/>
    </row>
    <row r="9" spans="1:9" x14ac:dyDescent="0.25">
      <c r="A9" s="3">
        <v>2.2000000000000002</v>
      </c>
      <c r="B9" s="6" t="s">
        <v>12</v>
      </c>
      <c r="C9" s="6" t="s">
        <v>13</v>
      </c>
      <c r="D9" s="7">
        <v>1.1100000000000001</v>
      </c>
      <c r="E9" s="3">
        <v>2</v>
      </c>
      <c r="F9" s="7">
        <v>1.5</v>
      </c>
      <c r="G9" s="7">
        <f>Table1[[#This Row],[Rate]]*Table1[[#This Row],[Hours]]+Table1[[#This Row],[Expenses]]</f>
        <v>3.72</v>
      </c>
      <c r="H9" s="12">
        <f>Table1[[#This Row],[Total]]/$G$32</f>
        <v>4.9839228295819937E-2</v>
      </c>
      <c r="I9" s="7"/>
    </row>
    <row r="10" spans="1:9" x14ac:dyDescent="0.25">
      <c r="A10" s="3">
        <v>2.2999999999999998</v>
      </c>
      <c r="B10" s="6" t="s">
        <v>14</v>
      </c>
      <c r="C10" s="6" t="s">
        <v>15</v>
      </c>
      <c r="D10" s="7">
        <v>1.25</v>
      </c>
      <c r="E10" s="3">
        <v>2</v>
      </c>
      <c r="F10" s="7">
        <v>1.5</v>
      </c>
      <c r="G10" s="7">
        <f>Table1[[#This Row],[Rate]]*Table1[[#This Row],[Hours]]+Table1[[#This Row],[Expenses]]</f>
        <v>4</v>
      </c>
      <c r="H10" s="12">
        <f>Table1[[#This Row],[Total]]/$G$32</f>
        <v>5.3590568060021437E-2</v>
      </c>
      <c r="I10" s="7"/>
    </row>
    <row r="11" spans="1:9" s="1" customFormat="1" x14ac:dyDescent="0.25">
      <c r="A11" s="14">
        <v>3</v>
      </c>
      <c r="B11" s="4" t="s">
        <v>17</v>
      </c>
      <c r="C11" s="4"/>
      <c r="D11" s="8"/>
      <c r="E11" s="2">
        <f>SUM(E12:E14)</f>
        <v>6</v>
      </c>
      <c r="F11" s="8">
        <f t="shared" ref="F11" si="3">SUM(F12:F14)</f>
        <v>4.5</v>
      </c>
      <c r="G11" s="8">
        <f t="shared" ref="G11" si="4">SUM(G12:G14)</f>
        <v>11.52</v>
      </c>
      <c r="H11" s="9">
        <f>Table1[[#This Row],[Total]]/$G$32</f>
        <v>0.15434083601286172</v>
      </c>
      <c r="I11" s="8"/>
    </row>
    <row r="12" spans="1:9" x14ac:dyDescent="0.25">
      <c r="A12" s="3">
        <v>3.1</v>
      </c>
      <c r="B12" s="6" t="s">
        <v>10</v>
      </c>
      <c r="C12" s="6" t="s">
        <v>11</v>
      </c>
      <c r="D12" s="7">
        <v>1.25</v>
      </c>
      <c r="E12" s="3">
        <v>2</v>
      </c>
      <c r="F12" s="7">
        <v>1.5</v>
      </c>
      <c r="G12" s="7">
        <f>Table1[[#This Row],[Rate]]*Table1[[#This Row],[Hours]]+Table1[[#This Row],[Expenses]]</f>
        <v>4</v>
      </c>
      <c r="H12" s="12">
        <f>Table1[[#This Row],[Total]]/$G$32</f>
        <v>5.3590568060021437E-2</v>
      </c>
      <c r="I12" s="7"/>
    </row>
    <row r="13" spans="1:9" x14ac:dyDescent="0.25">
      <c r="A13" s="3">
        <v>3.2</v>
      </c>
      <c r="B13" s="6" t="s">
        <v>12</v>
      </c>
      <c r="C13" s="6" t="s">
        <v>13</v>
      </c>
      <c r="D13" s="7">
        <v>1.01</v>
      </c>
      <c r="E13" s="3">
        <v>2</v>
      </c>
      <c r="F13" s="7">
        <v>1.5</v>
      </c>
      <c r="G13" s="7">
        <f>Table1[[#This Row],[Rate]]*Table1[[#This Row],[Hours]]+Table1[[#This Row],[Expenses]]</f>
        <v>3.52</v>
      </c>
      <c r="H13" s="12">
        <f>Table1[[#This Row],[Total]]/$G$32</f>
        <v>4.7159699892818867E-2</v>
      </c>
      <c r="I13" s="7"/>
    </row>
    <row r="14" spans="1:9" x14ac:dyDescent="0.25">
      <c r="A14" s="3">
        <v>3.3</v>
      </c>
      <c r="B14" s="6" t="s">
        <v>14</v>
      </c>
      <c r="C14" s="6" t="s">
        <v>15</v>
      </c>
      <c r="D14" s="7">
        <v>1.25</v>
      </c>
      <c r="E14" s="3">
        <v>2</v>
      </c>
      <c r="F14" s="7">
        <v>1.5</v>
      </c>
      <c r="G14" s="7">
        <f>Table1[[#This Row],[Rate]]*Table1[[#This Row],[Hours]]+Table1[[#This Row],[Expenses]]</f>
        <v>4</v>
      </c>
      <c r="H14" s="12">
        <f>Table1[[#This Row],[Total]]/$G$32</f>
        <v>5.3590568060021437E-2</v>
      </c>
      <c r="I14" s="7"/>
    </row>
    <row r="15" spans="1:9" s="1" customFormat="1" x14ac:dyDescent="0.25">
      <c r="A15" s="14">
        <v>4</v>
      </c>
      <c r="B15" s="1" t="s">
        <v>18</v>
      </c>
      <c r="D15" s="8"/>
      <c r="E15" s="2">
        <f>SUM(E16:E18)</f>
        <v>6</v>
      </c>
      <c r="F15" s="8">
        <f t="shared" ref="F15" si="5">SUM(F16:F18)</f>
        <v>4.5</v>
      </c>
      <c r="G15" s="8">
        <f t="shared" ref="G15" si="6">SUM(G16:G18)</f>
        <v>11.4</v>
      </c>
      <c r="H15" s="9">
        <f>Table1[[#This Row],[Total]]/$G$32</f>
        <v>0.15273311897106109</v>
      </c>
      <c r="I15" s="8"/>
    </row>
    <row r="16" spans="1:9" x14ac:dyDescent="0.25">
      <c r="A16" s="3">
        <v>4.0999999999999996</v>
      </c>
      <c r="B16" s="6" t="s">
        <v>10</v>
      </c>
      <c r="C16" s="6" t="s">
        <v>11</v>
      </c>
      <c r="D16" s="7">
        <v>1.25</v>
      </c>
      <c r="E16" s="3">
        <v>2</v>
      </c>
      <c r="F16" s="7">
        <v>1.5</v>
      </c>
      <c r="G16" s="7">
        <f>Table1[[#This Row],[Rate]]*Table1[[#This Row],[Hours]]+Table1[[#This Row],[Expenses]]</f>
        <v>4</v>
      </c>
      <c r="H16" s="12">
        <f>Table1[[#This Row],[Total]]/$G$32</f>
        <v>5.3590568060021437E-2</v>
      </c>
      <c r="I16" s="7"/>
    </row>
    <row r="17" spans="1:9" x14ac:dyDescent="0.25">
      <c r="A17" s="3">
        <v>4.2</v>
      </c>
      <c r="B17" s="6" t="s">
        <v>12</v>
      </c>
      <c r="C17" s="6" t="s">
        <v>13</v>
      </c>
      <c r="D17" s="7">
        <v>1.25</v>
      </c>
      <c r="E17" s="3">
        <v>2</v>
      </c>
      <c r="F17" s="7">
        <v>1.5</v>
      </c>
      <c r="G17" s="7">
        <f>Table1[[#This Row],[Rate]]*Table1[[#This Row],[Hours]]+Table1[[#This Row],[Expenses]]</f>
        <v>4</v>
      </c>
      <c r="H17" s="12">
        <f>Table1[[#This Row],[Total]]/$G$32</f>
        <v>5.3590568060021437E-2</v>
      </c>
      <c r="I17" s="7"/>
    </row>
    <row r="18" spans="1:9" x14ac:dyDescent="0.25">
      <c r="A18" s="3">
        <v>4.3</v>
      </c>
      <c r="B18" s="6" t="s">
        <v>14</v>
      </c>
      <c r="C18" s="6" t="s">
        <v>15</v>
      </c>
      <c r="D18" s="7">
        <v>0.95</v>
      </c>
      <c r="E18" s="3">
        <v>2</v>
      </c>
      <c r="F18" s="7">
        <v>1.5</v>
      </c>
      <c r="G18" s="7">
        <f>Table1[[#This Row],[Rate]]*Table1[[#This Row],[Hours]]+Table1[[#This Row],[Expenses]]</f>
        <v>3.4</v>
      </c>
      <c r="H18" s="12">
        <f>Table1[[#This Row],[Total]]/$G$32</f>
        <v>4.5551982851018219E-2</v>
      </c>
      <c r="I18" s="7"/>
    </row>
    <row r="19" spans="1:9" s="1" customFormat="1" x14ac:dyDescent="0.25">
      <c r="A19" s="14">
        <v>5</v>
      </c>
      <c r="B19" s="1" t="s">
        <v>19</v>
      </c>
      <c r="D19" s="8"/>
      <c r="E19" s="2">
        <f>SUM(E20:E22)</f>
        <v>6</v>
      </c>
      <c r="F19" s="8">
        <f t="shared" ref="F19" si="7">SUM(F20:F22)</f>
        <v>4.5</v>
      </c>
      <c r="G19" s="8">
        <f t="shared" ref="G19" si="8">SUM(G20:G22)</f>
        <v>11</v>
      </c>
      <c r="H19" s="9">
        <f>Table1[[#This Row],[Total]]/$G$32</f>
        <v>0.14737406216505894</v>
      </c>
      <c r="I19" s="8"/>
    </row>
    <row r="20" spans="1:9" x14ac:dyDescent="0.25">
      <c r="A20" s="3">
        <v>5.0999999999999996</v>
      </c>
      <c r="B20" s="6" t="s">
        <v>10</v>
      </c>
      <c r="C20" s="6" t="s">
        <v>11</v>
      </c>
      <c r="D20" s="7">
        <v>1.25</v>
      </c>
      <c r="E20" s="3">
        <v>2</v>
      </c>
      <c r="F20" s="7">
        <v>1.5</v>
      </c>
      <c r="G20" s="7">
        <f>Table1[[#This Row],[Rate]]*Table1[[#This Row],[Hours]]+Table1[[#This Row],[Expenses]]</f>
        <v>4</v>
      </c>
      <c r="H20" s="12">
        <f>Table1[[#This Row],[Total]]/$G$32</f>
        <v>5.3590568060021437E-2</v>
      </c>
      <c r="I20" s="7"/>
    </row>
    <row r="21" spans="1:9" x14ac:dyDescent="0.25">
      <c r="A21" s="3">
        <v>5.2</v>
      </c>
      <c r="B21" s="6" t="s">
        <v>12</v>
      </c>
      <c r="C21" s="6" t="s">
        <v>13</v>
      </c>
      <c r="D21" s="7">
        <v>0.75</v>
      </c>
      <c r="E21" s="3">
        <v>2</v>
      </c>
      <c r="F21" s="7">
        <v>1.5</v>
      </c>
      <c r="G21" s="7">
        <f>Table1[[#This Row],[Rate]]*Table1[[#This Row],[Hours]]+Table1[[#This Row],[Expenses]]</f>
        <v>3</v>
      </c>
      <c r="H21" s="12">
        <f>Table1[[#This Row],[Total]]/$G$32</f>
        <v>4.0192926045016078E-2</v>
      </c>
      <c r="I21" s="7"/>
    </row>
    <row r="22" spans="1:9" x14ac:dyDescent="0.25">
      <c r="A22" s="3">
        <v>5.3</v>
      </c>
      <c r="B22" s="6" t="s">
        <v>14</v>
      </c>
      <c r="C22" s="6" t="s">
        <v>15</v>
      </c>
      <c r="D22" s="7">
        <v>1.25</v>
      </c>
      <c r="E22" s="3">
        <v>2</v>
      </c>
      <c r="F22" s="7">
        <v>1.5</v>
      </c>
      <c r="G22" s="7">
        <f>Table1[[#This Row],[Rate]]*Table1[[#This Row],[Hours]]+Table1[[#This Row],[Expenses]]</f>
        <v>4</v>
      </c>
      <c r="H22" s="12">
        <f>Table1[[#This Row],[Total]]/$G$32</f>
        <v>5.3590568060021437E-2</v>
      </c>
      <c r="I22" s="7"/>
    </row>
    <row r="23" spans="1:9" s="1" customFormat="1" x14ac:dyDescent="0.25">
      <c r="A23" s="14">
        <v>6</v>
      </c>
      <c r="B23" s="1" t="s">
        <v>20</v>
      </c>
      <c r="D23" s="8"/>
      <c r="E23" s="2">
        <f>SUM(E24:E26)</f>
        <v>6</v>
      </c>
      <c r="F23" s="8">
        <f t="shared" ref="F23" si="9">SUM(F24:F26)</f>
        <v>4.5</v>
      </c>
      <c r="G23" s="8">
        <f t="shared" ref="G23" si="10">SUM(G24:G26)</f>
        <v>11.5</v>
      </c>
      <c r="H23" s="9">
        <f>Table1[[#This Row],[Total]]/$G$32</f>
        <v>0.15407288317256163</v>
      </c>
      <c r="I23" s="8"/>
    </row>
    <row r="24" spans="1:9" x14ac:dyDescent="0.25">
      <c r="A24" s="3">
        <v>6.1</v>
      </c>
      <c r="B24" s="6" t="s">
        <v>10</v>
      </c>
      <c r="C24" s="6" t="s">
        <v>11</v>
      </c>
      <c r="D24" s="7">
        <v>1.25</v>
      </c>
      <c r="E24" s="3">
        <v>2</v>
      </c>
      <c r="F24" s="7">
        <v>1.5</v>
      </c>
      <c r="G24" s="7">
        <f>Table1[[#This Row],[Rate]]*Table1[[#This Row],[Hours]]+Table1[[#This Row],[Expenses]]</f>
        <v>4</v>
      </c>
      <c r="H24" s="12">
        <f>Table1[[#This Row],[Total]]/$G$32</f>
        <v>5.3590568060021437E-2</v>
      </c>
      <c r="I24" s="7"/>
    </row>
    <row r="25" spans="1:9" x14ac:dyDescent="0.25">
      <c r="A25" s="3">
        <v>6.2</v>
      </c>
      <c r="B25" s="6" t="s">
        <v>12</v>
      </c>
      <c r="C25" s="6" t="s">
        <v>13</v>
      </c>
      <c r="D25" s="7">
        <v>1</v>
      </c>
      <c r="E25" s="3">
        <v>2</v>
      </c>
      <c r="F25" s="7">
        <v>1.5</v>
      </c>
      <c r="G25" s="7">
        <f>Table1[[#This Row],[Rate]]*Table1[[#This Row],[Hours]]+Table1[[#This Row],[Expenses]]</f>
        <v>3.5</v>
      </c>
      <c r="H25" s="12">
        <f>Table1[[#This Row],[Total]]/$G$32</f>
        <v>4.6891747052518758E-2</v>
      </c>
      <c r="I25" s="7"/>
    </row>
    <row r="26" spans="1:9" x14ac:dyDescent="0.25">
      <c r="A26" s="3">
        <v>6.3</v>
      </c>
      <c r="B26" s="6" t="s">
        <v>14</v>
      </c>
      <c r="C26" s="6" t="s">
        <v>15</v>
      </c>
      <c r="D26" s="7">
        <v>1.25</v>
      </c>
      <c r="E26" s="3">
        <v>2</v>
      </c>
      <c r="F26" s="7">
        <v>1.5</v>
      </c>
      <c r="G26" s="7">
        <f>Table1[[#This Row],[Rate]]*Table1[[#This Row],[Hours]]+Table1[[#This Row],[Expenses]]</f>
        <v>4</v>
      </c>
      <c r="H26" s="12">
        <f>Table1[[#This Row],[Total]]/$G$32</f>
        <v>5.3590568060021437E-2</v>
      </c>
      <c r="I26" s="7"/>
    </row>
    <row r="27" spans="1:9" s="1" customFormat="1" x14ac:dyDescent="0.25">
      <c r="A27" s="14">
        <v>7</v>
      </c>
      <c r="B27" s="1" t="s">
        <v>21</v>
      </c>
      <c r="D27" s="8"/>
      <c r="E27" s="2">
        <f>SUM(E28:E28)</f>
        <v>2</v>
      </c>
      <c r="F27" s="8">
        <f>SUM(F28:F28)</f>
        <v>1.5</v>
      </c>
      <c r="G27" s="8">
        <f>SUM(G28:G28)</f>
        <v>4</v>
      </c>
      <c r="H27" s="9">
        <f>Table1[[#This Row],[Total]]/$G$32</f>
        <v>5.3590568060021437E-2</v>
      </c>
      <c r="I27" s="8"/>
    </row>
    <row r="28" spans="1:9" x14ac:dyDescent="0.25">
      <c r="A28" s="18">
        <v>7.1</v>
      </c>
      <c r="B28" s="17" t="s">
        <v>10</v>
      </c>
      <c r="C28" s="17" t="s">
        <v>22</v>
      </c>
      <c r="D28" s="19">
        <v>1.25</v>
      </c>
      <c r="E28" s="18">
        <v>2</v>
      </c>
      <c r="F28" s="19">
        <v>1.5</v>
      </c>
      <c r="G28" s="19">
        <f>Table1[[#This Row],[Rate]]*Table1[[#This Row],[Hours]]+Table1[[#This Row],[Expenses]]</f>
        <v>4</v>
      </c>
      <c r="H28" s="20">
        <f>Table1[[#This Row],[Total]]/$G$32</f>
        <v>5.3590568060021437E-2</v>
      </c>
      <c r="I28" s="7"/>
    </row>
    <row r="29" spans="1:9" x14ac:dyDescent="0.25">
      <c r="B29" s="5" t="s">
        <v>23</v>
      </c>
      <c r="C29" s="5"/>
      <c r="D29" s="8">
        <f>(G32-F31)/E30</f>
        <v>1.2142105263157894</v>
      </c>
      <c r="H29" s="10"/>
    </row>
    <row r="30" spans="1:9" x14ac:dyDescent="0.25">
      <c r="B30" s="5" t="s">
        <v>24</v>
      </c>
      <c r="C30" s="5"/>
      <c r="E30" s="2">
        <f>E27+E23+E19+E15+E11+E7+E3</f>
        <v>38</v>
      </c>
      <c r="H30" s="10"/>
    </row>
    <row r="31" spans="1:9" x14ac:dyDescent="0.25">
      <c r="B31" s="5" t="s">
        <v>25</v>
      </c>
      <c r="C31" s="5"/>
      <c r="F31" s="8">
        <f>F27+F23+F19+F15+F11+F7+F3</f>
        <v>28.5</v>
      </c>
      <c r="H31" s="11">
        <f>Table1[[#This Row],[Expenses]]/G32</f>
        <v>0.38183279742765275</v>
      </c>
    </row>
    <row r="32" spans="1:9" x14ac:dyDescent="0.25">
      <c r="B32" s="5" t="s">
        <v>26</v>
      </c>
      <c r="C32" s="5"/>
      <c r="G32" s="8">
        <f>G27+G23+G19+G15+G11+G7+G3</f>
        <v>74.64</v>
      </c>
      <c r="H32" s="11"/>
      <c r="I32" s="8"/>
    </row>
    <row r="33" spans="2:8" x14ac:dyDescent="0.25">
      <c r="B33" s="5"/>
      <c r="C33" s="5"/>
      <c r="E33" s="7"/>
      <c r="F33" s="15"/>
      <c r="H33" s="16"/>
    </row>
  </sheetData>
  <mergeCells count="1">
    <mergeCell ref="A1:H1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Blair L Adams</dc:creator>
  <cp:keywords/>
  <dc:description/>
  <cp:lastModifiedBy>Anja Page</cp:lastModifiedBy>
  <cp:revision/>
  <dcterms:created xsi:type="dcterms:W3CDTF">2017-05-03T18:47:39Z</dcterms:created>
  <dcterms:modified xsi:type="dcterms:W3CDTF">2017-05-19T18:51:42Z</dcterms:modified>
  <cp:category/>
  <cp:contentStatus/>
</cp:coreProperties>
</file>